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being\Desktop\YouTube must haves\"/>
    </mc:Choice>
  </mc:AlternateContent>
  <xr:revisionPtr revIDLastSave="0" documentId="13_ncr:1_{FE17B525-9EEF-43D7-BC24-87BC40DDDDF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Budget - Template" sheetId="5" r:id="rId1"/>
    <sheet name="Budget - Sample" sheetId="4" r:id="rId2"/>
    <sheet name="Resources" sheetId="6" r:id="rId3"/>
    <sheet name="Welcome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4" l="1"/>
  <c r="D33" i="4"/>
  <c r="D34" i="4"/>
  <c r="D28" i="4"/>
  <c r="D29" i="4"/>
  <c r="C42" i="4"/>
  <c r="C41" i="4"/>
  <c r="D41" i="4" s="1"/>
  <c r="C27" i="4"/>
  <c r="C44" i="4" s="1"/>
  <c r="B27" i="4"/>
  <c r="B6" i="4"/>
  <c r="B9" i="4" s="1"/>
  <c r="B10" i="4" s="1"/>
  <c r="C40" i="5"/>
  <c r="B40" i="5"/>
  <c r="C38" i="5"/>
  <c r="D38" i="5" s="1"/>
  <c r="B38" i="5"/>
  <c r="C37" i="5"/>
  <c r="D37" i="5" s="1"/>
  <c r="B37" i="5"/>
  <c r="C36" i="5"/>
  <c r="B36" i="5"/>
  <c r="D36" i="5" s="1"/>
  <c r="C35" i="5"/>
  <c r="D35" i="5" s="1"/>
  <c r="B35" i="5"/>
  <c r="C34" i="5"/>
  <c r="B34" i="5"/>
  <c r="D34" i="5" s="1"/>
  <c r="C33" i="5"/>
  <c r="D33" i="5" s="1"/>
  <c r="B33" i="5"/>
  <c r="C32" i="5"/>
  <c r="B32" i="5"/>
  <c r="D32" i="5" s="1"/>
  <c r="D31" i="5"/>
  <c r="D30" i="5"/>
  <c r="D29" i="5"/>
  <c r="D28" i="5"/>
  <c r="D27" i="5"/>
  <c r="B20" i="5"/>
  <c r="B16" i="5"/>
  <c r="B19" i="5" s="1"/>
  <c r="B6" i="5"/>
  <c r="B9" i="5" s="1"/>
  <c r="B42" i="4"/>
  <c r="B41" i="4"/>
  <c r="D37" i="4"/>
  <c r="D36" i="4"/>
  <c r="D35" i="4"/>
  <c r="D31" i="4"/>
  <c r="D30" i="4"/>
  <c r="B16" i="4"/>
  <c r="B44" i="4" l="1"/>
  <c r="D39" i="4"/>
  <c r="D42" i="4"/>
  <c r="D38" i="4"/>
  <c r="D40" i="4"/>
  <c r="B19" i="4"/>
  <c r="B23" i="5"/>
  <c r="B10" i="5"/>
  <c r="B24" i="5" s="1"/>
  <c r="C43" i="5" s="1"/>
  <c r="D40" i="5"/>
  <c r="D27" i="4"/>
  <c r="D44" i="4" l="1"/>
  <c r="B23" i="4"/>
  <c r="B20" i="4"/>
  <c r="B24" i="4" s="1"/>
  <c r="C47" i="4" s="1"/>
</calcChain>
</file>

<file path=xl/sharedStrings.xml><?xml version="1.0" encoding="utf-8"?>
<sst xmlns="http://schemas.openxmlformats.org/spreadsheetml/2006/main" count="132" uniqueCount="73">
  <si>
    <t>Person 1</t>
  </si>
  <si>
    <t>Hourly Wage ($)</t>
  </si>
  <si>
    <t>Hours Worked Per Week</t>
  </si>
  <si>
    <t>Weeks Worked Per Year</t>
  </si>
  <si>
    <t>Annual Salary ($)</t>
  </si>
  <si>
    <t>Monthly Salary ($)</t>
  </si>
  <si>
    <t>Person 2</t>
  </si>
  <si>
    <t>Category</t>
  </si>
  <si>
    <t>Budgeted Amount ($)</t>
  </si>
  <si>
    <t>Actual Amount ($)</t>
  </si>
  <si>
    <t>Difference ($)</t>
  </si>
  <si>
    <t>Rent</t>
  </si>
  <si>
    <t>Utilities</t>
  </si>
  <si>
    <t>Transport</t>
  </si>
  <si>
    <t>Cellphone</t>
  </si>
  <si>
    <t>Life Insurance</t>
  </si>
  <si>
    <t>Gym</t>
  </si>
  <si>
    <t>Entertainment</t>
  </si>
  <si>
    <t>Apps</t>
  </si>
  <si>
    <t>Savings</t>
  </si>
  <si>
    <t>Groceries</t>
  </si>
  <si>
    <t>Pets</t>
  </si>
  <si>
    <t>Children</t>
  </si>
  <si>
    <t>Total</t>
  </si>
  <si>
    <t>Tax Deduction ($)</t>
  </si>
  <si>
    <t>KiwiSaver Deduction (%)</t>
  </si>
  <si>
    <t>Net Income ($)</t>
  </si>
  <si>
    <t xml:space="preserve">Combined </t>
  </si>
  <si>
    <t>Budget Reamining</t>
  </si>
  <si>
    <t>MONTHLY BUDGET - TEMPLATE</t>
  </si>
  <si>
    <t>MONTHLY BUDGET - SAMPLE</t>
  </si>
  <si>
    <t>Tax Calculator:</t>
  </si>
  <si>
    <t>Income Tax Calculator for New Zealand Income Tax | Kiwitax</t>
  </si>
  <si>
    <t>KiwiSaver Info:</t>
  </si>
  <si>
    <t>Changing my KiwiSaver contribution rate</t>
  </si>
  <si>
    <t>Electricity &amp; Internet</t>
  </si>
  <si>
    <t>Gas</t>
  </si>
  <si>
    <t>Car</t>
  </si>
  <si>
    <t>Petrol</t>
  </si>
  <si>
    <t>Insurance</t>
  </si>
  <si>
    <t>Car related</t>
  </si>
  <si>
    <t>RESOURCES</t>
  </si>
  <si>
    <t>HOUSING</t>
  </si>
  <si>
    <t>Find Real Estate for Sale on OneRoof NZ</t>
  </si>
  <si>
    <t>realestate.co.nz | Homes for Sale, Rent, Commercial Lease and More</t>
  </si>
  <si>
    <t>Houses &amp; Properties for Sale in New Zealand | Trade Me Property</t>
  </si>
  <si>
    <t>ELECTRICITY &amp; INTERNET</t>
  </si>
  <si>
    <t>NZ Electricity, gas and broadband provider | Contact Energy</t>
  </si>
  <si>
    <t>GAS</t>
  </si>
  <si>
    <t>Great value made easy | Nova Energy</t>
  </si>
  <si>
    <t>State Insurance NZ | Award-Winning Insurance Company</t>
  </si>
  <si>
    <t>MOBILE PROVIDER</t>
  </si>
  <si>
    <t>https://www.skinny.co.nz/</t>
  </si>
  <si>
    <t>BUDDY CODE:</t>
  </si>
  <si>
    <t>P7CN5AH</t>
  </si>
  <si>
    <t>GYM</t>
  </si>
  <si>
    <t>https://www.lesmills.co.nz/</t>
  </si>
  <si>
    <t>PETROL</t>
  </si>
  <si>
    <t>https://www.gaspy.nz/</t>
  </si>
  <si>
    <t>GROCERIES</t>
  </si>
  <si>
    <t>Woolworths NZ - Online Grocery Shopping - Formerly Countdown</t>
  </si>
  <si>
    <t>PAK'nSAVE | Online Grocery Shopping – NZ’s Lowest Food Prices</t>
  </si>
  <si>
    <t>New World | Online Grocery Shopping – Easy, Convenient, Fresh</t>
  </si>
  <si>
    <t>INSURANCE</t>
  </si>
  <si>
    <t>WELCOME</t>
  </si>
  <si>
    <t>Welcome to our very basic budget :)</t>
  </si>
  <si>
    <t>Just a reminder that we are not accountants or financial advisors.</t>
  </si>
  <si>
    <t>Please do your own research and double check calculations.</t>
  </si>
  <si>
    <t>We've included some resources with links to websites where you'll be able to look prices up.</t>
  </si>
  <si>
    <t>You can use the template to add your own amounts and categories.</t>
  </si>
  <si>
    <t>Hope this helps :)</t>
  </si>
  <si>
    <t>Craig &amp; Chantal</t>
  </si>
  <si>
    <t>Being Bedingfield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</si>
</sst>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NZD]\ #,##0"/>
  </numFmts>
  <fonts count="8">
    <font>
      <sz val="11"/>
      <color theme="1"/>
      <name val="Calibri"/>
      <family val="2"/>
      <scheme val="minor"/>
    </font>
    <font>
      <b/>
      <sz val="11"/>
      <color rgb="FFFFFFFF"/>
      <name val="Tan Aegean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06357"/>
        <bgColor rgb="FF806357"/>
      </patternFill>
    </fill>
    <fill>
      <patternFill patternType="solid">
        <fgColor rgb="FF64ADCE"/>
        <bgColor rgb="FF64ADCE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1"/>
    <xf numFmtId="1" fontId="2" fillId="0" borderId="0" xfId="0" applyNumberFormat="1" applyFont="1" applyAlignment="1">
      <alignment horizontal="center"/>
    </xf>
    <xf numFmtId="0" fontId="6" fillId="4" borderId="0" xfId="0" applyFont="1" applyFill="1" applyAlignment="1">
      <alignment horizontal="center"/>
    </xf>
    <xf numFmtId="168" fontId="6" fillId="4" borderId="0" xfId="0" applyNumberFormat="1" applyFont="1" applyFill="1"/>
    <xf numFmtId="0" fontId="3" fillId="0" borderId="0" xfId="0" applyFont="1"/>
    <xf numFmtId="0" fontId="7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Expense Distribution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'Budget - Template'!$C$12</c:f>
              <c:strCache>
                <c:ptCount val="1"/>
              </c:strCache>
            </c:strRef>
          </c:tx>
          <c:spPr>
            <a:ln>
              <a:prstDash val="solid"/>
            </a:ln>
          </c:spPr>
          <c:cat>
            <c:strRef>
              <c:f>'Budget - Template'!$A$27:$A$38</c:f>
              <c:strCache>
                <c:ptCount val="12"/>
                <c:pt idx="0">
                  <c:v>Rent</c:v>
                </c:pt>
                <c:pt idx="1">
                  <c:v>Utilities</c:v>
                </c:pt>
                <c:pt idx="2">
                  <c:v>Transport</c:v>
                </c:pt>
                <c:pt idx="3">
                  <c:v>Cellphone</c:v>
                </c:pt>
                <c:pt idx="4">
                  <c:v>Life Insurance</c:v>
                </c:pt>
                <c:pt idx="5">
                  <c:v>Gym</c:v>
                </c:pt>
                <c:pt idx="6">
                  <c:v>Entertainment</c:v>
                </c:pt>
                <c:pt idx="7">
                  <c:v>Apps</c:v>
                </c:pt>
                <c:pt idx="8">
                  <c:v>Savings</c:v>
                </c:pt>
                <c:pt idx="9">
                  <c:v>Groceries</c:v>
                </c:pt>
                <c:pt idx="10">
                  <c:v>Pets</c:v>
                </c:pt>
                <c:pt idx="11">
                  <c:v>Children</c:v>
                </c:pt>
              </c:strCache>
            </c:strRef>
          </c:cat>
          <c:val>
            <c:numRef>
              <c:f>'Budget - Template'!$C$27:$C$38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D-4F77-BB1A-32EA44AE6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Budget vs Actual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- Template'!$B$12</c:f>
              <c:strCache>
                <c:ptCount val="1"/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'Budget - Template'!$A$27:$A$38</c:f>
              <c:strCache>
                <c:ptCount val="12"/>
                <c:pt idx="0">
                  <c:v>Rent</c:v>
                </c:pt>
                <c:pt idx="1">
                  <c:v>Utilities</c:v>
                </c:pt>
                <c:pt idx="2">
                  <c:v>Transport</c:v>
                </c:pt>
                <c:pt idx="3">
                  <c:v>Cellphone</c:v>
                </c:pt>
                <c:pt idx="4">
                  <c:v>Life Insurance</c:v>
                </c:pt>
                <c:pt idx="5">
                  <c:v>Gym</c:v>
                </c:pt>
                <c:pt idx="6">
                  <c:v>Entertainment</c:v>
                </c:pt>
                <c:pt idx="7">
                  <c:v>Apps</c:v>
                </c:pt>
                <c:pt idx="8">
                  <c:v>Savings</c:v>
                </c:pt>
                <c:pt idx="9">
                  <c:v>Groceries</c:v>
                </c:pt>
                <c:pt idx="10">
                  <c:v>Pets</c:v>
                </c:pt>
                <c:pt idx="11">
                  <c:v>Children</c:v>
                </c:pt>
              </c:strCache>
            </c:strRef>
          </c:cat>
          <c:val>
            <c:numRef>
              <c:f>'Budget - Template'!$B$27:$B$38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5-4586-87D0-981A40878DEA}"/>
            </c:ext>
          </c:extLst>
        </c:ser>
        <c:ser>
          <c:idx val="1"/>
          <c:order val="1"/>
          <c:tx>
            <c:strRef>
              <c:f>'Budget - Template'!$C$12</c:f>
              <c:strCache>
                <c:ptCount val="1"/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'Budget - Template'!$A$27:$A$38</c:f>
              <c:strCache>
                <c:ptCount val="12"/>
                <c:pt idx="0">
                  <c:v>Rent</c:v>
                </c:pt>
                <c:pt idx="1">
                  <c:v>Utilities</c:v>
                </c:pt>
                <c:pt idx="2">
                  <c:v>Transport</c:v>
                </c:pt>
                <c:pt idx="3">
                  <c:v>Cellphone</c:v>
                </c:pt>
                <c:pt idx="4">
                  <c:v>Life Insurance</c:v>
                </c:pt>
                <c:pt idx="5">
                  <c:v>Gym</c:v>
                </c:pt>
                <c:pt idx="6">
                  <c:v>Entertainment</c:v>
                </c:pt>
                <c:pt idx="7">
                  <c:v>Apps</c:v>
                </c:pt>
                <c:pt idx="8">
                  <c:v>Savings</c:v>
                </c:pt>
                <c:pt idx="9">
                  <c:v>Groceries</c:v>
                </c:pt>
                <c:pt idx="10">
                  <c:v>Pets</c:v>
                </c:pt>
                <c:pt idx="11">
                  <c:v>Children</c:v>
                </c:pt>
              </c:strCache>
            </c:strRef>
          </c:cat>
          <c:val>
            <c:numRef>
              <c:f>'Budget - Template'!$C$27:$C$38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5-4586-87D0-981A40878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Categories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Amount ($)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Expense Distribution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'Budget - Sample'!$C$12</c:f>
              <c:strCache>
                <c:ptCount val="1"/>
              </c:strCache>
            </c:strRef>
          </c:tx>
          <c:spPr>
            <a:ln>
              <a:prstDash val="solid"/>
            </a:ln>
          </c:spPr>
          <c:cat>
            <c:strRef>
              <c:f>'Budget - Sample'!$A$27:$A$42</c:f>
              <c:strCache>
                <c:ptCount val="16"/>
                <c:pt idx="0">
                  <c:v>Rent</c:v>
                </c:pt>
                <c:pt idx="1">
                  <c:v>Savings</c:v>
                </c:pt>
                <c:pt idx="2">
                  <c:v>Electricity &amp; Internet</c:v>
                </c:pt>
                <c:pt idx="3">
                  <c:v>Gas</c:v>
                </c:pt>
                <c:pt idx="4">
                  <c:v>Car</c:v>
                </c:pt>
                <c:pt idx="5">
                  <c:v>Petrol</c:v>
                </c:pt>
                <c:pt idx="6">
                  <c:v>Insurance</c:v>
                </c:pt>
                <c:pt idx="7">
                  <c:v>Car related</c:v>
                </c:pt>
                <c:pt idx="8">
                  <c:v>Cellphone</c:v>
                </c:pt>
                <c:pt idx="9">
                  <c:v>Life Insurance</c:v>
                </c:pt>
                <c:pt idx="10">
                  <c:v>Gym</c:v>
                </c:pt>
                <c:pt idx="11">
                  <c:v>Entertainment</c:v>
                </c:pt>
                <c:pt idx="12">
                  <c:v>Apps</c:v>
                </c:pt>
                <c:pt idx="13">
                  <c:v>Groceries</c:v>
                </c:pt>
                <c:pt idx="14">
                  <c:v>Pets</c:v>
                </c:pt>
                <c:pt idx="15">
                  <c:v>Children</c:v>
                </c:pt>
              </c:strCache>
            </c:strRef>
          </c:cat>
          <c:val>
            <c:numRef>
              <c:f>'Budget - Sample'!$C$27:$C$42</c:f>
              <c:numCache>
                <c:formatCode>General</c:formatCode>
                <c:ptCount val="16"/>
                <c:pt idx="0">
                  <c:v>3400</c:v>
                </c:pt>
                <c:pt idx="1">
                  <c:v>800</c:v>
                </c:pt>
                <c:pt idx="2">
                  <c:v>240</c:v>
                </c:pt>
                <c:pt idx="3">
                  <c:v>65</c:v>
                </c:pt>
                <c:pt idx="4">
                  <c:v>0</c:v>
                </c:pt>
                <c:pt idx="5">
                  <c:v>100</c:v>
                </c:pt>
                <c:pt idx="6">
                  <c:v>120</c:v>
                </c:pt>
                <c:pt idx="7">
                  <c:v>50</c:v>
                </c:pt>
                <c:pt idx="8">
                  <c:v>100</c:v>
                </c:pt>
                <c:pt idx="9">
                  <c:v>100</c:v>
                </c:pt>
                <c:pt idx="10">
                  <c:v>240</c:v>
                </c:pt>
                <c:pt idx="11">
                  <c:v>400</c:v>
                </c:pt>
                <c:pt idx="12">
                  <c:v>100</c:v>
                </c:pt>
                <c:pt idx="13">
                  <c:v>1200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3-485A-9E2F-C2D2F996E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Budget vs Actual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- Sample'!$B$12</c:f>
              <c:strCache>
                <c:ptCount val="1"/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'Budget - Sample'!$A$27:$A$42</c:f>
              <c:strCache>
                <c:ptCount val="16"/>
                <c:pt idx="0">
                  <c:v>Rent</c:v>
                </c:pt>
                <c:pt idx="1">
                  <c:v>Savings</c:v>
                </c:pt>
                <c:pt idx="2">
                  <c:v>Electricity &amp; Internet</c:v>
                </c:pt>
                <c:pt idx="3">
                  <c:v>Gas</c:v>
                </c:pt>
                <c:pt idx="4">
                  <c:v>Car</c:v>
                </c:pt>
                <c:pt idx="5">
                  <c:v>Petrol</c:v>
                </c:pt>
                <c:pt idx="6">
                  <c:v>Insurance</c:v>
                </c:pt>
                <c:pt idx="7">
                  <c:v>Car related</c:v>
                </c:pt>
                <c:pt idx="8">
                  <c:v>Cellphone</c:v>
                </c:pt>
                <c:pt idx="9">
                  <c:v>Life Insurance</c:v>
                </c:pt>
                <c:pt idx="10">
                  <c:v>Gym</c:v>
                </c:pt>
                <c:pt idx="11">
                  <c:v>Entertainment</c:v>
                </c:pt>
                <c:pt idx="12">
                  <c:v>Apps</c:v>
                </c:pt>
                <c:pt idx="13">
                  <c:v>Groceries</c:v>
                </c:pt>
                <c:pt idx="14">
                  <c:v>Pets</c:v>
                </c:pt>
                <c:pt idx="15">
                  <c:v>Children</c:v>
                </c:pt>
              </c:strCache>
            </c:strRef>
          </c:cat>
          <c:val>
            <c:numRef>
              <c:f>'Budget - Sample'!$B$27:$B$42</c:f>
              <c:numCache>
                <c:formatCode>General</c:formatCode>
                <c:ptCount val="16"/>
                <c:pt idx="0">
                  <c:v>3400</c:v>
                </c:pt>
                <c:pt idx="1">
                  <c:v>800</c:v>
                </c:pt>
                <c:pt idx="2">
                  <c:v>240</c:v>
                </c:pt>
                <c:pt idx="3">
                  <c:v>60</c:v>
                </c:pt>
                <c:pt idx="4">
                  <c:v>0</c:v>
                </c:pt>
                <c:pt idx="5">
                  <c:v>100</c:v>
                </c:pt>
                <c:pt idx="6">
                  <c:v>120</c:v>
                </c:pt>
                <c:pt idx="7">
                  <c:v>50</c:v>
                </c:pt>
                <c:pt idx="8">
                  <c:v>100</c:v>
                </c:pt>
                <c:pt idx="9">
                  <c:v>100</c:v>
                </c:pt>
                <c:pt idx="10">
                  <c:v>240</c:v>
                </c:pt>
                <c:pt idx="11">
                  <c:v>400</c:v>
                </c:pt>
                <c:pt idx="12">
                  <c:v>100</c:v>
                </c:pt>
                <c:pt idx="13">
                  <c:v>1200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B-47E8-8260-73A0620E56B1}"/>
            </c:ext>
          </c:extLst>
        </c:ser>
        <c:ser>
          <c:idx val="1"/>
          <c:order val="1"/>
          <c:tx>
            <c:strRef>
              <c:f>'Budget - Sample'!$C$12</c:f>
              <c:strCache>
                <c:ptCount val="1"/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'Budget - Sample'!$A$27:$A$42</c:f>
              <c:strCache>
                <c:ptCount val="16"/>
                <c:pt idx="0">
                  <c:v>Rent</c:v>
                </c:pt>
                <c:pt idx="1">
                  <c:v>Savings</c:v>
                </c:pt>
                <c:pt idx="2">
                  <c:v>Electricity &amp; Internet</c:v>
                </c:pt>
                <c:pt idx="3">
                  <c:v>Gas</c:v>
                </c:pt>
                <c:pt idx="4">
                  <c:v>Car</c:v>
                </c:pt>
                <c:pt idx="5">
                  <c:v>Petrol</c:v>
                </c:pt>
                <c:pt idx="6">
                  <c:v>Insurance</c:v>
                </c:pt>
                <c:pt idx="7">
                  <c:v>Car related</c:v>
                </c:pt>
                <c:pt idx="8">
                  <c:v>Cellphone</c:v>
                </c:pt>
                <c:pt idx="9">
                  <c:v>Life Insurance</c:v>
                </c:pt>
                <c:pt idx="10">
                  <c:v>Gym</c:v>
                </c:pt>
                <c:pt idx="11">
                  <c:v>Entertainment</c:v>
                </c:pt>
                <c:pt idx="12">
                  <c:v>Apps</c:v>
                </c:pt>
                <c:pt idx="13">
                  <c:v>Groceries</c:v>
                </c:pt>
                <c:pt idx="14">
                  <c:v>Pets</c:v>
                </c:pt>
                <c:pt idx="15">
                  <c:v>Children</c:v>
                </c:pt>
              </c:strCache>
            </c:strRef>
          </c:cat>
          <c:val>
            <c:numRef>
              <c:f>'Budget - Sample'!$C$27:$C$42</c:f>
              <c:numCache>
                <c:formatCode>General</c:formatCode>
                <c:ptCount val="16"/>
                <c:pt idx="0">
                  <c:v>3400</c:v>
                </c:pt>
                <c:pt idx="1">
                  <c:v>800</c:v>
                </c:pt>
                <c:pt idx="2">
                  <c:v>240</c:v>
                </c:pt>
                <c:pt idx="3">
                  <c:v>65</c:v>
                </c:pt>
                <c:pt idx="4">
                  <c:v>0</c:v>
                </c:pt>
                <c:pt idx="5">
                  <c:v>100</c:v>
                </c:pt>
                <c:pt idx="6">
                  <c:v>120</c:v>
                </c:pt>
                <c:pt idx="7">
                  <c:v>50</c:v>
                </c:pt>
                <c:pt idx="8">
                  <c:v>100</c:v>
                </c:pt>
                <c:pt idx="9">
                  <c:v>100</c:v>
                </c:pt>
                <c:pt idx="10">
                  <c:v>240</c:v>
                </c:pt>
                <c:pt idx="11">
                  <c:v>400</c:v>
                </c:pt>
                <c:pt idx="12">
                  <c:v>100</c:v>
                </c:pt>
                <c:pt idx="13">
                  <c:v>1200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CB-47E8-8260-73A0620E5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Categories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Amount ($)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4</xdr:row>
      <xdr:rowOff>57150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A8DBBA-655B-4C04-9898-C42AD3496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7</xdr:col>
      <xdr:colOff>219075</xdr:colOff>
      <xdr:row>24</xdr:row>
      <xdr:rowOff>152400</xdr:rowOff>
    </xdr:from>
    <xdr:ext cx="5400000" cy="270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CC6AA8-4542-4B80-B3A4-03A17C594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4</xdr:row>
      <xdr:rowOff>47625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3DB471-B455-4D44-9724-50E08F769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7</xdr:col>
      <xdr:colOff>152399</xdr:colOff>
      <xdr:row>25</xdr:row>
      <xdr:rowOff>133349</xdr:rowOff>
    </xdr:from>
    <xdr:ext cx="7324725" cy="340042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2D6E6B-6361-4D94-8ACE-A714A7218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rd.govt.nz/kiwisaver/kiwisaver-individuals/making-changes-to-my-kiwisaver/changing-my-kiwisaver-contribution-rate" TargetMode="External"/><Relationship Id="rId2" Type="http://schemas.openxmlformats.org/officeDocument/2006/relationships/hyperlink" Target="https://kiwitax.co.nz/tax-calculator/income-tax-calculator/" TargetMode="External"/><Relationship Id="rId1" Type="http://schemas.openxmlformats.org/officeDocument/2006/relationships/hyperlink" Target="https://kiwitax.co.nz/tax-calculator/income-tax-calculator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ird.govt.nz/kiwisaver/kiwisaver-individuals/making-changes-to-my-kiwisaver/changing-my-kiwisaver-contribution-r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rd.govt.nz/kiwisaver/kiwisaver-individuals/making-changes-to-my-kiwisaver/changing-my-kiwisaver-contribution-rate" TargetMode="External"/><Relationship Id="rId2" Type="http://schemas.openxmlformats.org/officeDocument/2006/relationships/hyperlink" Target="https://kiwitax.co.nz/tax-calculator/income-tax-calculator/" TargetMode="External"/><Relationship Id="rId1" Type="http://schemas.openxmlformats.org/officeDocument/2006/relationships/hyperlink" Target="https://kiwitax.co.nz/tax-calculator/income-tax-calculator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www.ird.govt.nz/kiwisaver/kiwisaver-individuals/making-changes-to-my-kiwisaver/changing-my-kiwisaver-contribution-rat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smills.co.nz/" TargetMode="External"/><Relationship Id="rId3" Type="http://schemas.openxmlformats.org/officeDocument/2006/relationships/hyperlink" Target="https://www.trademe.co.nz/a/property/residential/sale" TargetMode="External"/><Relationship Id="rId7" Type="http://schemas.openxmlformats.org/officeDocument/2006/relationships/hyperlink" Target="https://www.skinny.co.nz/" TargetMode="External"/><Relationship Id="rId12" Type="http://schemas.openxmlformats.org/officeDocument/2006/relationships/hyperlink" Target="https://www.newworld.co.nz/" TargetMode="External"/><Relationship Id="rId2" Type="http://schemas.openxmlformats.org/officeDocument/2006/relationships/hyperlink" Target="https://www.realestate.co.nz/" TargetMode="External"/><Relationship Id="rId1" Type="http://schemas.openxmlformats.org/officeDocument/2006/relationships/hyperlink" Target="https://www.oneroof.co.nz/" TargetMode="External"/><Relationship Id="rId6" Type="http://schemas.openxmlformats.org/officeDocument/2006/relationships/hyperlink" Target="https://www.state.co.nz/" TargetMode="External"/><Relationship Id="rId11" Type="http://schemas.openxmlformats.org/officeDocument/2006/relationships/hyperlink" Target="https://www.paknsave.co.nz/" TargetMode="External"/><Relationship Id="rId5" Type="http://schemas.openxmlformats.org/officeDocument/2006/relationships/hyperlink" Target="https://www.novaenergy.co.nz/" TargetMode="External"/><Relationship Id="rId10" Type="http://schemas.openxmlformats.org/officeDocument/2006/relationships/hyperlink" Target="https://www.woolworths.co.nz/" TargetMode="External"/><Relationship Id="rId4" Type="http://schemas.openxmlformats.org/officeDocument/2006/relationships/hyperlink" Target="https://contact.co.nz/residential" TargetMode="External"/><Relationship Id="rId9" Type="http://schemas.openxmlformats.org/officeDocument/2006/relationships/hyperlink" Target="https://www.gaspy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518CD-D1DA-4E1F-AB59-D4413FF7265F}">
  <dimension ref="A1:D43"/>
  <sheetViews>
    <sheetView workbookViewId="0"/>
  </sheetViews>
  <sheetFormatPr defaultRowHeight="15"/>
  <cols>
    <col min="1" max="4" width="25" customWidth="1"/>
  </cols>
  <sheetData>
    <row r="1" spans="1:4" ht="45">
      <c r="A1" s="6" t="s">
        <v>29</v>
      </c>
    </row>
    <row r="2" spans="1:4">
      <c r="A2" s="12" t="s">
        <v>0</v>
      </c>
      <c r="B2" s="4"/>
    </row>
    <row r="3" spans="1:4">
      <c r="A3" s="3" t="s">
        <v>1</v>
      </c>
      <c r="B3" s="4">
        <v>0</v>
      </c>
    </row>
    <row r="4" spans="1:4">
      <c r="A4" s="3" t="s">
        <v>2</v>
      </c>
      <c r="B4" s="4">
        <v>0</v>
      </c>
    </row>
    <row r="5" spans="1:4">
      <c r="A5" s="3" t="s">
        <v>3</v>
      </c>
      <c r="B5" s="4">
        <v>0</v>
      </c>
    </row>
    <row r="6" spans="1:4">
      <c r="A6" s="3" t="s">
        <v>4</v>
      </c>
      <c r="B6" s="4">
        <f>B3*B4*B5</f>
        <v>0</v>
      </c>
    </row>
    <row r="7" spans="1:4">
      <c r="A7" s="3" t="s">
        <v>24</v>
      </c>
      <c r="B7" s="4">
        <v>0</v>
      </c>
      <c r="C7" t="s">
        <v>31</v>
      </c>
      <c r="D7" s="7" t="s">
        <v>32</v>
      </c>
    </row>
    <row r="8" spans="1:4">
      <c r="A8" s="3" t="s">
        <v>25</v>
      </c>
      <c r="B8" s="5">
        <v>0</v>
      </c>
      <c r="C8" t="s">
        <v>33</v>
      </c>
      <c r="D8" s="7" t="s">
        <v>34</v>
      </c>
    </row>
    <row r="9" spans="1:4">
      <c r="A9" s="3" t="s">
        <v>26</v>
      </c>
      <c r="B9" s="4">
        <f>B6-B7-(B6*B8)</f>
        <v>0</v>
      </c>
    </row>
    <row r="10" spans="1:4">
      <c r="A10" s="3" t="s">
        <v>5</v>
      </c>
      <c r="B10" s="4">
        <f>B9/12</f>
        <v>0</v>
      </c>
    </row>
    <row r="11" spans="1:4">
      <c r="A11" s="3"/>
      <c r="B11" s="4"/>
    </row>
    <row r="12" spans="1:4">
      <c r="A12" s="12" t="s">
        <v>6</v>
      </c>
      <c r="B12" s="4"/>
    </row>
    <row r="13" spans="1:4">
      <c r="A13" s="3" t="s">
        <v>1</v>
      </c>
      <c r="B13" s="4">
        <v>0</v>
      </c>
    </row>
    <row r="14" spans="1:4">
      <c r="A14" s="3" t="s">
        <v>2</v>
      </c>
      <c r="B14" s="4">
        <v>0</v>
      </c>
    </row>
    <row r="15" spans="1:4">
      <c r="A15" s="3" t="s">
        <v>3</v>
      </c>
      <c r="B15" s="4">
        <v>0</v>
      </c>
    </row>
    <row r="16" spans="1:4">
      <c r="A16" s="3" t="s">
        <v>4</v>
      </c>
      <c r="B16" s="4">
        <f>B13*B14*B15</f>
        <v>0</v>
      </c>
    </row>
    <row r="17" spans="1:4">
      <c r="A17" s="3" t="s">
        <v>24</v>
      </c>
      <c r="B17" s="4">
        <v>0</v>
      </c>
      <c r="C17" t="s">
        <v>31</v>
      </c>
      <c r="D17" s="7" t="s">
        <v>32</v>
      </c>
    </row>
    <row r="18" spans="1:4">
      <c r="A18" s="3" t="s">
        <v>25</v>
      </c>
      <c r="B18" s="4">
        <v>0</v>
      </c>
      <c r="C18" t="s">
        <v>33</v>
      </c>
      <c r="D18" s="7" t="s">
        <v>34</v>
      </c>
    </row>
    <row r="19" spans="1:4">
      <c r="A19" s="3" t="s">
        <v>26</v>
      </c>
      <c r="B19" s="4">
        <f>B16-B17-(B16*B18)</f>
        <v>0</v>
      </c>
    </row>
    <row r="20" spans="1:4">
      <c r="A20" s="3" t="s">
        <v>5</v>
      </c>
      <c r="B20" s="4">
        <f>B16/12</f>
        <v>0</v>
      </c>
    </row>
    <row r="21" spans="1:4">
      <c r="A21" s="3"/>
      <c r="B21" s="4"/>
    </row>
    <row r="22" spans="1:4">
      <c r="A22" s="3" t="s">
        <v>27</v>
      </c>
      <c r="B22" s="4"/>
    </row>
    <row r="23" spans="1:4">
      <c r="A23" s="3" t="s">
        <v>26</v>
      </c>
      <c r="B23" s="4">
        <f>B9+B19</f>
        <v>0</v>
      </c>
    </row>
    <row r="24" spans="1:4">
      <c r="A24" s="12" t="s">
        <v>5</v>
      </c>
      <c r="B24" s="4">
        <f>B10+B20</f>
        <v>0</v>
      </c>
    </row>
    <row r="26" spans="1:4">
      <c r="A26" s="1" t="s">
        <v>7</v>
      </c>
      <c r="B26" s="1" t="s">
        <v>8</v>
      </c>
      <c r="C26" s="1" t="s">
        <v>9</v>
      </c>
      <c r="D26" s="1" t="s">
        <v>10</v>
      </c>
    </row>
    <row r="27" spans="1:4">
      <c r="A27" t="s">
        <v>11</v>
      </c>
      <c r="B27">
        <v>0</v>
      </c>
      <c r="C27">
        <v>0</v>
      </c>
      <c r="D27">
        <f>C27-B27</f>
        <v>0</v>
      </c>
    </row>
    <row r="28" spans="1:4">
      <c r="A28" t="s">
        <v>12</v>
      </c>
      <c r="B28">
        <v>0</v>
      </c>
      <c r="C28">
        <v>0</v>
      </c>
      <c r="D28">
        <f t="shared" ref="D28:D38" si="0">C28-B28</f>
        <v>0</v>
      </c>
    </row>
    <row r="29" spans="1:4">
      <c r="A29" t="s">
        <v>13</v>
      </c>
      <c r="B29">
        <v>0</v>
      </c>
      <c r="C29">
        <v>0</v>
      </c>
      <c r="D29">
        <f t="shared" si="0"/>
        <v>0</v>
      </c>
    </row>
    <row r="30" spans="1:4">
      <c r="A30" t="s">
        <v>14</v>
      </c>
      <c r="B30">
        <v>0</v>
      </c>
      <c r="C30">
        <v>0</v>
      </c>
      <c r="D30">
        <f t="shared" si="0"/>
        <v>0</v>
      </c>
    </row>
    <row r="31" spans="1:4">
      <c r="A31" t="s">
        <v>15</v>
      </c>
      <c r="B31">
        <v>0</v>
      </c>
      <c r="C31">
        <v>0</v>
      </c>
      <c r="D31">
        <f t="shared" si="0"/>
        <v>0</v>
      </c>
    </row>
    <row r="32" spans="1:4">
      <c r="A32" t="s">
        <v>16</v>
      </c>
      <c r="B32">
        <f>0</f>
        <v>0</v>
      </c>
      <c r="C32">
        <f>0</f>
        <v>0</v>
      </c>
      <c r="D32">
        <f t="shared" si="0"/>
        <v>0</v>
      </c>
    </row>
    <row r="33" spans="1:4">
      <c r="A33" t="s">
        <v>17</v>
      </c>
      <c r="B33">
        <f>0</f>
        <v>0</v>
      </c>
      <c r="C33">
        <f>0</f>
        <v>0</v>
      </c>
      <c r="D33">
        <f t="shared" si="0"/>
        <v>0</v>
      </c>
    </row>
    <row r="34" spans="1:4">
      <c r="A34" t="s">
        <v>18</v>
      </c>
      <c r="B34">
        <f>0</f>
        <v>0</v>
      </c>
      <c r="C34">
        <f>0</f>
        <v>0</v>
      </c>
      <c r="D34">
        <f t="shared" si="0"/>
        <v>0</v>
      </c>
    </row>
    <row r="35" spans="1:4">
      <c r="A35" t="s">
        <v>19</v>
      </c>
      <c r="B35">
        <f>0</f>
        <v>0</v>
      </c>
      <c r="C35">
        <f>0</f>
        <v>0</v>
      </c>
      <c r="D35">
        <f t="shared" si="0"/>
        <v>0</v>
      </c>
    </row>
    <row r="36" spans="1:4">
      <c r="A36" t="s">
        <v>20</v>
      </c>
      <c r="B36">
        <f>0</f>
        <v>0</v>
      </c>
      <c r="C36">
        <f>0</f>
        <v>0</v>
      </c>
      <c r="D36">
        <f t="shared" si="0"/>
        <v>0</v>
      </c>
    </row>
    <row r="37" spans="1:4">
      <c r="A37" t="s">
        <v>21</v>
      </c>
      <c r="B37">
        <f>0</f>
        <v>0</v>
      </c>
      <c r="C37">
        <f>0</f>
        <v>0</v>
      </c>
      <c r="D37">
        <f t="shared" si="0"/>
        <v>0</v>
      </c>
    </row>
    <row r="38" spans="1:4">
      <c r="A38" t="s">
        <v>22</v>
      </c>
      <c r="B38">
        <f>0</f>
        <v>0</v>
      </c>
      <c r="C38">
        <f>0</f>
        <v>0</v>
      </c>
      <c r="D38">
        <f t="shared" si="0"/>
        <v>0</v>
      </c>
    </row>
    <row r="40" spans="1:4">
      <c r="A40" s="2" t="s">
        <v>23</v>
      </c>
      <c r="B40" s="2">
        <f t="shared" ref="B40:C40" si="1">SUM(B27:B38)</f>
        <v>0</v>
      </c>
      <c r="C40" s="2">
        <f t="shared" si="1"/>
        <v>0</v>
      </c>
      <c r="D40" s="2">
        <f>SUM(D27:D38)</f>
        <v>0</v>
      </c>
    </row>
    <row r="43" spans="1:4" ht="20.25">
      <c r="B43" s="9" t="s">
        <v>28</v>
      </c>
      <c r="C43" s="10">
        <f>B24-C40</f>
        <v>0</v>
      </c>
    </row>
  </sheetData>
  <dataValidations count="1">
    <dataValidation type="list" allowBlank="1" showInputMessage="1" showErrorMessage="1" sqref="B8 B18" xr:uid="{EE37114A-1073-4F7D-BEC1-A84B20565BAD}">
      <formula1>"0, 3%, 4%, 6%, 8%, 10%"</formula1>
    </dataValidation>
  </dataValidations>
  <hyperlinks>
    <hyperlink ref="D7" r:id="rId1" display="https://kiwitax.co.nz/tax-calculator/income-tax-calculator/" xr:uid="{73A0048B-4ED5-4FCD-BC2A-1B7ED4CF4957}"/>
    <hyperlink ref="D17" r:id="rId2" display="https://kiwitax.co.nz/tax-calculator/income-tax-calculator/" xr:uid="{301679D3-F0AF-41CD-B2ED-F84B7AC447EE}"/>
    <hyperlink ref="D8" r:id="rId3" display="https://www.ird.govt.nz/kiwisaver/kiwisaver-individuals/making-changes-to-my-kiwisaver/changing-my-kiwisaver-contribution-rate" xr:uid="{5F747DAD-42C8-44F0-9119-D82E73E51EE8}"/>
    <hyperlink ref="D18" r:id="rId4" display="https://www.ird.govt.nz/kiwisaver/kiwisaver-individuals/making-changes-to-my-kiwisaver/changing-my-kiwisaver-contribution-rate" xr:uid="{48BB43A4-6132-481F-A40A-E1C47FD59A4E}"/>
  </hyperlinks>
  <pageMargins left="0.75" right="0.75" top="1" bottom="1" header="0.5" footer="0.5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008D7-6943-412E-89A7-AB989E05F242}">
  <dimension ref="A1:D47"/>
  <sheetViews>
    <sheetView workbookViewId="0">
      <selection activeCell="C36" sqref="C36"/>
    </sheetView>
  </sheetViews>
  <sheetFormatPr defaultRowHeight="15"/>
  <cols>
    <col min="1" max="4" width="25" customWidth="1"/>
  </cols>
  <sheetData>
    <row r="1" spans="1:4" ht="45">
      <c r="A1" s="6" t="s">
        <v>30</v>
      </c>
    </row>
    <row r="2" spans="1:4">
      <c r="A2" s="12" t="s">
        <v>0</v>
      </c>
      <c r="B2" s="4"/>
    </row>
    <row r="3" spans="1:4">
      <c r="A3" s="3" t="s">
        <v>1</v>
      </c>
      <c r="B3" s="8">
        <v>30</v>
      </c>
    </row>
    <row r="4" spans="1:4">
      <c r="A4" s="3" t="s">
        <v>2</v>
      </c>
      <c r="B4" s="8">
        <v>40</v>
      </c>
    </row>
    <row r="5" spans="1:4">
      <c r="A5" s="3" t="s">
        <v>3</v>
      </c>
      <c r="B5" s="8">
        <v>52</v>
      </c>
    </row>
    <row r="6" spans="1:4">
      <c r="A6" s="3" t="s">
        <v>4</v>
      </c>
      <c r="B6" s="8">
        <f>B3*B4*B5</f>
        <v>62400</v>
      </c>
    </row>
    <row r="7" spans="1:4">
      <c r="A7" s="3" t="s">
        <v>24</v>
      </c>
      <c r="B7" s="8">
        <v>10940.5</v>
      </c>
      <c r="C7" t="s">
        <v>31</v>
      </c>
      <c r="D7" s="7" t="s">
        <v>32</v>
      </c>
    </row>
    <row r="8" spans="1:4">
      <c r="A8" s="3" t="s">
        <v>25</v>
      </c>
      <c r="B8" s="5">
        <v>0.03</v>
      </c>
      <c r="C8" t="s">
        <v>33</v>
      </c>
      <c r="D8" s="7" t="s">
        <v>34</v>
      </c>
    </row>
    <row r="9" spans="1:4">
      <c r="A9" s="3" t="s">
        <v>26</v>
      </c>
      <c r="B9" s="8">
        <f>B6-B7-(B6*B8)</f>
        <v>49587.5</v>
      </c>
    </row>
    <row r="10" spans="1:4">
      <c r="A10" s="3" t="s">
        <v>5</v>
      </c>
      <c r="B10" s="8">
        <f>B9/12</f>
        <v>4132.291666666667</v>
      </c>
    </row>
    <row r="11" spans="1:4">
      <c r="A11" s="3"/>
      <c r="B11" s="8"/>
    </row>
    <row r="12" spans="1:4">
      <c r="A12" s="12" t="s">
        <v>6</v>
      </c>
      <c r="B12" s="8"/>
    </row>
    <row r="13" spans="1:4">
      <c r="A13" s="3" t="s">
        <v>1</v>
      </c>
      <c r="B13" s="8">
        <v>30</v>
      </c>
    </row>
    <row r="14" spans="1:4">
      <c r="A14" s="3" t="s">
        <v>2</v>
      </c>
      <c r="B14" s="8">
        <v>40</v>
      </c>
    </row>
    <row r="15" spans="1:4">
      <c r="A15" s="3" t="s">
        <v>3</v>
      </c>
      <c r="B15" s="8">
        <v>52</v>
      </c>
    </row>
    <row r="16" spans="1:4">
      <c r="A16" s="3" t="s">
        <v>4</v>
      </c>
      <c r="B16" s="8">
        <f>B13*B14*B15</f>
        <v>62400</v>
      </c>
    </row>
    <row r="17" spans="1:4">
      <c r="A17" s="3" t="s">
        <v>24</v>
      </c>
      <c r="B17" s="8">
        <v>10940.5</v>
      </c>
      <c r="C17" t="s">
        <v>31</v>
      </c>
      <c r="D17" s="7" t="s">
        <v>32</v>
      </c>
    </row>
    <row r="18" spans="1:4">
      <c r="A18" s="3" t="s">
        <v>25</v>
      </c>
      <c r="B18" s="5">
        <v>0.03</v>
      </c>
      <c r="C18" t="s">
        <v>33</v>
      </c>
      <c r="D18" s="7" t="s">
        <v>34</v>
      </c>
    </row>
    <row r="19" spans="1:4">
      <c r="A19" s="3" t="s">
        <v>26</v>
      </c>
      <c r="B19" s="8">
        <f>B16-B17-(B16*B18)</f>
        <v>49587.5</v>
      </c>
    </row>
    <row r="20" spans="1:4">
      <c r="A20" s="3" t="s">
        <v>5</v>
      </c>
      <c r="B20" s="8">
        <f>B19/12</f>
        <v>4132.291666666667</v>
      </c>
    </row>
    <row r="21" spans="1:4">
      <c r="A21" s="3"/>
      <c r="B21" s="8"/>
    </row>
    <row r="22" spans="1:4">
      <c r="A22" s="3" t="s">
        <v>27</v>
      </c>
      <c r="B22" s="8"/>
    </row>
    <row r="23" spans="1:4">
      <c r="A23" s="3" t="s">
        <v>26</v>
      </c>
      <c r="B23" s="8">
        <f>B9+B19</f>
        <v>99175</v>
      </c>
    </row>
    <row r="24" spans="1:4">
      <c r="A24" s="12" t="s">
        <v>5</v>
      </c>
      <c r="B24" s="8">
        <f>B10+B20</f>
        <v>8264.5833333333339</v>
      </c>
    </row>
    <row r="26" spans="1:4">
      <c r="A26" s="1" t="s">
        <v>7</v>
      </c>
      <c r="B26" s="1" t="s">
        <v>8</v>
      </c>
      <c r="C26" s="1" t="s">
        <v>9</v>
      </c>
      <c r="D26" s="1" t="s">
        <v>10</v>
      </c>
    </row>
    <row r="27" spans="1:4">
      <c r="A27" t="s">
        <v>11</v>
      </c>
      <c r="B27">
        <f>850*4</f>
        <v>3400</v>
      </c>
      <c r="C27">
        <f>850*4</f>
        <v>3400</v>
      </c>
      <c r="D27">
        <f>C27-B27</f>
        <v>0</v>
      </c>
    </row>
    <row r="28" spans="1:4">
      <c r="A28" t="s">
        <v>19</v>
      </c>
      <c r="B28">
        <v>800</v>
      </c>
      <c r="C28">
        <v>800</v>
      </c>
      <c r="D28">
        <f t="shared" ref="D28:D29" si="0">C28-B28</f>
        <v>0</v>
      </c>
    </row>
    <row r="29" spans="1:4">
      <c r="A29" t="s">
        <v>35</v>
      </c>
      <c r="B29">
        <v>240</v>
      </c>
      <c r="C29">
        <v>240</v>
      </c>
      <c r="D29">
        <f t="shared" si="0"/>
        <v>0</v>
      </c>
    </row>
    <row r="30" spans="1:4">
      <c r="A30" t="s">
        <v>36</v>
      </c>
      <c r="B30">
        <v>60</v>
      </c>
      <c r="C30">
        <v>65</v>
      </c>
      <c r="D30">
        <f t="shared" ref="D30:D42" si="1">C30-B30</f>
        <v>5</v>
      </c>
    </row>
    <row r="31" spans="1:4">
      <c r="A31" t="s">
        <v>37</v>
      </c>
      <c r="B31">
        <v>0</v>
      </c>
      <c r="C31">
        <v>0</v>
      </c>
      <c r="D31">
        <f t="shared" si="1"/>
        <v>0</v>
      </c>
    </row>
    <row r="32" spans="1:4">
      <c r="A32" t="s">
        <v>38</v>
      </c>
      <c r="B32">
        <v>100</v>
      </c>
      <c r="C32">
        <v>100</v>
      </c>
      <c r="D32">
        <f t="shared" si="1"/>
        <v>0</v>
      </c>
    </row>
    <row r="33" spans="1:4">
      <c r="A33" t="s">
        <v>39</v>
      </c>
      <c r="B33">
        <v>120</v>
      </c>
      <c r="C33">
        <v>120</v>
      </c>
      <c r="D33">
        <f t="shared" si="1"/>
        <v>0</v>
      </c>
    </row>
    <row r="34" spans="1:4">
      <c r="A34" t="s">
        <v>40</v>
      </c>
      <c r="B34">
        <v>50</v>
      </c>
      <c r="C34">
        <v>50</v>
      </c>
      <c r="D34">
        <f t="shared" si="1"/>
        <v>0</v>
      </c>
    </row>
    <row r="35" spans="1:4">
      <c r="A35" t="s">
        <v>14</v>
      </c>
      <c r="B35">
        <v>100</v>
      </c>
      <c r="C35">
        <v>100</v>
      </c>
      <c r="D35">
        <f t="shared" si="1"/>
        <v>0</v>
      </c>
    </row>
    <row r="36" spans="1:4">
      <c r="A36" t="s">
        <v>15</v>
      </c>
      <c r="B36">
        <v>100</v>
      </c>
      <c r="C36">
        <v>100</v>
      </c>
      <c r="D36">
        <f t="shared" si="1"/>
        <v>0</v>
      </c>
    </row>
    <row r="37" spans="1:4">
      <c r="A37" t="s">
        <v>16</v>
      </c>
      <c r="B37">
        <v>240</v>
      </c>
      <c r="C37">
        <v>240</v>
      </c>
      <c r="D37">
        <f t="shared" si="1"/>
        <v>0</v>
      </c>
    </row>
    <row r="38" spans="1:4">
      <c r="A38" t="s">
        <v>17</v>
      </c>
      <c r="B38">
        <v>400</v>
      </c>
      <c r="C38">
        <v>400</v>
      </c>
      <c r="D38">
        <f t="shared" si="1"/>
        <v>0</v>
      </c>
    </row>
    <row r="39" spans="1:4">
      <c r="A39" t="s">
        <v>18</v>
      </c>
      <c r="B39">
        <v>100</v>
      </c>
      <c r="C39">
        <v>100</v>
      </c>
      <c r="D39">
        <f t="shared" si="1"/>
        <v>0</v>
      </c>
    </row>
    <row r="40" spans="1:4">
      <c r="A40" t="s">
        <v>20</v>
      </c>
      <c r="B40">
        <v>1200</v>
      </c>
      <c r="C40">
        <v>1200</v>
      </c>
      <c r="D40">
        <f t="shared" si="1"/>
        <v>0</v>
      </c>
    </row>
    <row r="41" spans="1:4">
      <c r="A41" t="s">
        <v>21</v>
      </c>
      <c r="B41">
        <f>0</f>
        <v>0</v>
      </c>
      <c r="C41">
        <f>0</f>
        <v>0</v>
      </c>
      <c r="D41">
        <f t="shared" si="1"/>
        <v>0</v>
      </c>
    </row>
    <row r="42" spans="1:4">
      <c r="A42" t="s">
        <v>22</v>
      </c>
      <c r="B42">
        <f>0</f>
        <v>0</v>
      </c>
      <c r="C42">
        <f>0</f>
        <v>0</v>
      </c>
      <c r="D42">
        <f t="shared" si="1"/>
        <v>0</v>
      </c>
    </row>
    <row r="44" spans="1:4">
      <c r="A44" s="2" t="s">
        <v>23</v>
      </c>
      <c r="B44" s="2">
        <f t="shared" ref="B44:C44" si="2">SUM(B27:B42)</f>
        <v>6910</v>
      </c>
      <c r="C44" s="2">
        <f t="shared" si="2"/>
        <v>6915</v>
      </c>
      <c r="D44" s="2">
        <f>SUM(D27:D42)</f>
        <v>5</v>
      </c>
    </row>
    <row r="47" spans="1:4" ht="20.25">
      <c r="B47" s="9" t="s">
        <v>28</v>
      </c>
      <c r="C47" s="10">
        <f>B24-C44</f>
        <v>1349.5833333333339</v>
      </c>
    </row>
  </sheetData>
  <dataValidations count="1">
    <dataValidation type="list" allowBlank="1" showInputMessage="1" showErrorMessage="1" sqref="B18 B8" xr:uid="{1061BF8B-2364-4E3A-9A16-5BAD4ABD18CD}">
      <formula1>"0, 3%, 4%, 6%, 8%, 10%"</formula1>
    </dataValidation>
  </dataValidations>
  <hyperlinks>
    <hyperlink ref="D7" r:id="rId1" display="https://kiwitax.co.nz/tax-calculator/income-tax-calculator/" xr:uid="{6BD69127-C790-4678-AED6-50AC1BB422C4}"/>
    <hyperlink ref="D17" r:id="rId2" display="https://kiwitax.co.nz/tax-calculator/income-tax-calculator/" xr:uid="{C4F64C21-6915-4488-B162-09786A4BACB4}"/>
    <hyperlink ref="D8" r:id="rId3" display="https://www.ird.govt.nz/kiwisaver/kiwisaver-individuals/making-changes-to-my-kiwisaver/changing-my-kiwisaver-contribution-rate" xr:uid="{75E7D2BF-26BC-4DFD-ADED-7C4F3D029B7F}"/>
    <hyperlink ref="D18" r:id="rId4" display="https://www.ird.govt.nz/kiwisaver/kiwisaver-individuals/making-changes-to-my-kiwisaver/changing-my-kiwisaver-contribution-rate" xr:uid="{A164F896-B73A-427B-9198-51E0678F119C}"/>
  </hyperlinks>
  <pageMargins left="0.75" right="0.75" top="1" bottom="1" header="0.5" footer="0.5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CE0C-5EEF-4892-A941-6939ED01D606}">
  <dimension ref="A1:F28"/>
  <sheetViews>
    <sheetView workbookViewId="0">
      <selection activeCell="I20" sqref="I20"/>
    </sheetView>
  </sheetViews>
  <sheetFormatPr defaultRowHeight="15"/>
  <sheetData>
    <row r="1" spans="1:1" ht="45">
      <c r="A1" s="6" t="s">
        <v>41</v>
      </c>
    </row>
    <row r="2" spans="1:1">
      <c r="A2" s="11" t="s">
        <v>42</v>
      </c>
    </row>
    <row r="3" spans="1:1">
      <c r="A3" s="7" t="s">
        <v>43</v>
      </c>
    </row>
    <row r="4" spans="1:1">
      <c r="A4" s="7" t="s">
        <v>44</v>
      </c>
    </row>
    <row r="5" spans="1:1">
      <c r="A5" s="7" t="s">
        <v>45</v>
      </c>
    </row>
    <row r="7" spans="1:1">
      <c r="A7" s="11" t="s">
        <v>46</v>
      </c>
    </row>
    <row r="8" spans="1:1">
      <c r="A8" s="7" t="s">
        <v>47</v>
      </c>
    </row>
    <row r="10" spans="1:1">
      <c r="A10" s="11" t="s">
        <v>48</v>
      </c>
    </row>
    <row r="11" spans="1:1">
      <c r="A11" s="7" t="s">
        <v>49</v>
      </c>
    </row>
    <row r="13" spans="1:1">
      <c r="A13" s="11" t="s">
        <v>63</v>
      </c>
    </row>
    <row r="14" spans="1:1">
      <c r="A14" s="7" t="s">
        <v>50</v>
      </c>
    </row>
    <row r="16" spans="1:1">
      <c r="A16" s="11" t="s">
        <v>51</v>
      </c>
    </row>
    <row r="17" spans="1:6">
      <c r="A17" s="7" t="s">
        <v>52</v>
      </c>
      <c r="D17" t="s">
        <v>53</v>
      </c>
      <c r="F17" t="s">
        <v>54</v>
      </c>
    </row>
    <row r="19" spans="1:6">
      <c r="A19" s="11" t="s">
        <v>55</v>
      </c>
    </row>
    <row r="20" spans="1:6">
      <c r="A20" s="7" t="s">
        <v>56</v>
      </c>
    </row>
    <row r="22" spans="1:6">
      <c r="A22" s="11" t="s">
        <v>57</v>
      </c>
    </row>
    <row r="23" spans="1:6">
      <c r="A23" s="7" t="s">
        <v>58</v>
      </c>
    </row>
    <row r="25" spans="1:6">
      <c r="A25" s="11" t="s">
        <v>59</v>
      </c>
    </row>
    <row r="26" spans="1:6">
      <c r="A26" s="7" t="s">
        <v>60</v>
      </c>
    </row>
    <row r="27" spans="1:6">
      <c r="A27" s="7" t="s">
        <v>61</v>
      </c>
    </row>
    <row r="28" spans="1:6">
      <c r="A28" s="7" t="s">
        <v>62</v>
      </c>
    </row>
  </sheetData>
  <hyperlinks>
    <hyperlink ref="A3" r:id="rId1" display="https://www.oneroof.co.nz/" xr:uid="{0E19F30B-9E5A-4082-BA03-0232B8044532}"/>
    <hyperlink ref="A4" r:id="rId2" display="https://www.realestate.co.nz/" xr:uid="{79F67298-421A-4D57-8B6A-8E6447DF33E5}"/>
    <hyperlink ref="A5" r:id="rId3" display="https://www.trademe.co.nz/a/property/residential/sale" xr:uid="{4278A1BE-01FD-4D0A-B613-8BF03D8DE704}"/>
    <hyperlink ref="A8" r:id="rId4" display="https://contact.co.nz/residential" xr:uid="{16D30B13-5475-416A-8403-C91C53AB1D0F}"/>
    <hyperlink ref="A11" r:id="rId5" display="https://www.novaenergy.co.nz/" xr:uid="{38D8CDE8-8A7D-4AF2-8DF9-F0ACDAB70BE9}"/>
    <hyperlink ref="A14" r:id="rId6" display="https://www.state.co.nz/" xr:uid="{5CF77ECB-7960-4527-AECF-D587A49E2271}"/>
    <hyperlink ref="A17" r:id="rId7" xr:uid="{6B5E394B-AF56-4647-A99D-94C4D9B5E99F}"/>
    <hyperlink ref="A20" r:id="rId8" xr:uid="{2DCD91DE-B1FF-4C2E-8186-673B82ABB645}"/>
    <hyperlink ref="A23" r:id="rId9" xr:uid="{D2C199C6-229F-4CB5-91B6-1D90DCE9B9DF}"/>
    <hyperlink ref="A26" r:id="rId10" display="https://www.woolworths.co.nz/" xr:uid="{E0E31C7E-B419-4C74-A6D2-DB10324C6217}"/>
    <hyperlink ref="A27" r:id="rId11" display="https://www.paknsave.co.nz/" xr:uid="{4BDE7FA6-1558-4F6F-B1F8-906C2DC93CFB}"/>
    <hyperlink ref="A28" r:id="rId12" display="https://www.newworld.co.nz/" xr:uid="{6DA68065-0C4C-4CF9-AEBB-88BC2AAC551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AB5E5-E921-4916-9D5B-2743EF266854}">
  <dimension ref="A1:A11"/>
  <sheetViews>
    <sheetView tabSelected="1" workbookViewId="0">
      <selection activeCell="F20" sqref="F20"/>
    </sheetView>
  </sheetViews>
  <sheetFormatPr defaultRowHeight="15"/>
  <sheetData>
    <row r="1" spans="1:1" ht="45">
      <c r="A1" s="6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- Template</vt:lpstr>
      <vt:lpstr>Budget - Sample</vt:lpstr>
      <vt:lpstr>Resources</vt:lpstr>
      <vt:lpstr>Welcome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Craig Bedingfield</cp:lastModifiedBy>
  <dcterms:created xsi:type="dcterms:W3CDTF">2024-11-18T03:52:41Z</dcterms:created>
  <dcterms:modified xsi:type="dcterms:W3CDTF">2024-11-18T06:42:08Z</dcterms:modified>
</cp:coreProperties>
</file>